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ЭтаКнига"/>
  <bookViews>
    <workbookView windowWidth="27945" windowHeight="12300" tabRatio="748"/>
  </bookViews>
  <sheets>
    <sheet name="источн №3" sheetId="5940" r:id="rId1"/>
  </sheets>
  <definedNames>
    <definedName name="_xlnm.Print_Titles" localSheetId="0">'источн №3'!$5:$5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<sst xmlns="http://schemas.openxmlformats.org/spreadsheetml/2006/main" count="40" uniqueCount="39">
  <si>
    <t>Приложение  № 5</t>
  </si>
  <si>
    <t>к проекту решения Совета                                  Первомайского сельского поселения             Белореченского района от 26 мая 2025 г. №43</t>
  </si>
  <si>
    <t>Отчет об исполнении источников внутреннего финансирования бюджета Первомайского сельского поселения Белореченского района за 2024 год</t>
  </si>
  <si>
    <t xml:space="preserve"> рублей</t>
  </si>
  <si>
    <t>Код источника финансирования по КИВФ, КИВнФ</t>
  </si>
  <si>
    <t>Наименование показателя</t>
  </si>
  <si>
    <t>Утвержденные бюджетные назначения</t>
  </si>
  <si>
    <t xml:space="preserve">Исполнено </t>
  </si>
  <si>
    <t>отклонение</t>
  </si>
  <si>
    <t>% исполнения</t>
  </si>
  <si>
    <t>00002010100030000810</t>
  </si>
  <si>
    <t>Бюджетные кредиты,полученные от других бюджетов</t>
  </si>
  <si>
    <t>Источники финансирования дефицита бюджета - всего: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</si>
  <si>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</si>
  <si>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</si>
  <si>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</si>
  <si>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</si>
  <si>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</si>
  <si>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</si>
  <si>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>000 01 05 00 00 00 0000 000</t>
  </si>
  <si>
    <t>Изменение остатков средств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</si>
  <si>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</si>
  <si>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</si>
  <si>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</si>
  <si>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</si>
  <si>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000 01 05 00 00 00 0000 510</t>
  </si>
  <si>
    <t>000 01 05 02 01 00 0000 510</t>
  </si>
  <si>
    <t>Увеличение прочих остатков денежных средств бюджетов</t>
  </si>
  <si>
    <t>000 01 05 02 01 10 0000 510</t>
  </si>
  <si>
    <t>Прочие остатки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</si>
  <si>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</si>
  <si>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</si>
  <si>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</si>
  <si>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</si>
  <si>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</si>
  <si>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</si>
  <si>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</si>
  <si>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 xml:space="preserve">Начальник финансового отдела </t>
  </si>
  <si>
    <t xml:space="preserve">В.С. Барсегян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</si>
</sst>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0\.00\.00"/>
    <numFmt numFmtId="181" formatCode="#\ ##0.00"/>
    <numFmt numFmtId="182" formatCode="#\ ##0.00;[Red]\-#\ ##0.00;0.00"/>
    <numFmt numFmtId="183" formatCode="#\ ##0.0"/>
    <numFmt numFmtId="184" formatCode="#\ ##0.00_ ;[Red]\-#\ ##0.00\ "/>
  </numFmts>
  <fonts count="28">
    <font>
      <sz val="10"/>
      <name val="Arial Cyr"/>
      <charset val="204"/>
    </font>
    <font>
      <sz val="14"/>
      <name val="Times New Roman"/>
      <charset val="204"/>
    </font>
    <font>
      <sz val="14"/>
      <name val="Times New Roman"/>
      <charset val="134"/>
    </font>
    <font>
      <sz val="12"/>
      <name val="Times New Roman"/>
      <charset val="204"/>
    </font>
    <font>
      <sz val="11"/>
      <name val="Times New Roman"/>
      <charset val="134"/>
    </font>
    <font>
      <sz val="14"/>
      <color indexed="8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/>
    <xf numFmtId="0" fontId="26" fillId="0" borderId="0"/>
    <xf numFmtId="0" fontId="0" fillId="0" borderId="0"/>
    <xf numFmtId="0" fontId="27" fillId="0" borderId="0"/>
    <xf numFmtId="0" fontId="26" fillId="0" borderId="0"/>
    <xf numFmtId="9" fontId="0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1" fillId="0" borderId="0" xfId="53" applyFont="1" applyFill="1" applyAlignment="1" applyProtection="1">
      <alignment horizontal="center" wrapText="1"/>
      <protection hidden="1"/>
    </xf>
    <xf numFmtId="0" fontId="1" fillId="0" borderId="0" xfId="53" applyFont="1" applyFill="1" applyProtection="1">
      <protection hidden="1"/>
    </xf>
    <xf numFmtId="0" fontId="1" fillId="0" borderId="1" xfId="53" applyFont="1" applyFill="1" applyBorder="1" applyAlignment="1" applyProtection="1">
      <alignment horizontal="right" vertical="center" wrapText="1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53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180" fontId="3" fillId="0" borderId="0" xfId="53" applyNumberFormat="1" applyFont="1" applyFill="1" applyBorder="1" applyAlignment="1" applyProtection="1">
      <alignment vertical="center" wrapText="1"/>
      <protection hidden="1"/>
    </xf>
    <xf numFmtId="181" fontId="3" fillId="0" borderId="0" xfId="53" applyNumberFormat="1" applyFont="1" applyFill="1" applyBorder="1" applyAlignment="1" applyProtection="1">
      <protection hidden="1"/>
    </xf>
    <xf numFmtId="182" fontId="3" fillId="0" borderId="0" xfId="53" applyNumberFormat="1" applyFont="1" applyFill="1" applyBorder="1" applyAlignment="1" applyProtection="1">
      <protection hidden="1"/>
    </xf>
    <xf numFmtId="183" fontId="3" fillId="0" borderId="0" xfId="53" applyNumberFormat="1" applyFont="1" applyFill="1" applyBorder="1" applyAlignment="1" applyProtection="1">
      <protection hidden="1"/>
    </xf>
    <xf numFmtId="49" fontId="2" fillId="0" borderId="0" xfId="0" applyNumberFormat="1" applyFont="1" applyFill="1" applyBorder="1" applyAlignment="1">
      <alignment vertical="top"/>
    </xf>
    <xf numFmtId="180" fontId="2" fillId="0" borderId="0" xfId="53" applyNumberFormat="1" applyFont="1" applyFill="1" applyBorder="1" applyAlignment="1" applyProtection="1">
      <alignment vertical="top" wrapText="1"/>
      <protection hidden="1"/>
    </xf>
    <xf numFmtId="184" fontId="2" fillId="0" borderId="0" xfId="53" applyNumberFormat="1" applyFont="1" applyFill="1" applyBorder="1" applyAlignment="1" applyProtection="1">
      <alignment vertical="top"/>
      <protection hidden="1"/>
    </xf>
    <xf numFmtId="184" fontId="5" fillId="0" borderId="0" xfId="53" applyNumberFormat="1" applyFont="1" applyFill="1" applyBorder="1" applyAlignment="1" applyProtection="1">
      <alignment vertical="top"/>
      <protection hidden="1"/>
    </xf>
    <xf numFmtId="180" fontId="2" fillId="0" borderId="0" xfId="53" applyNumberFormat="1" applyFont="1" applyFill="1" applyBorder="1" applyAlignment="1" applyProtection="1">
      <protection hidden="1"/>
    </xf>
    <xf numFmtId="180" fontId="2" fillId="0" borderId="0" xfId="53" applyNumberFormat="1" applyFont="1" applyFill="1" applyBorder="1" applyAlignment="1" applyProtection="1">
      <alignment wrapText="1"/>
      <protection hidden="1"/>
    </xf>
    <xf numFmtId="0" fontId="1" fillId="0" borderId="0" xfId="0" applyFont="1" applyFill="1"/>
    <xf numFmtId="0" fontId="1" fillId="0" borderId="0" xfId="53" applyFont="1" applyFill="1" applyBorder="1" applyProtection="1">
      <protection hidden="1"/>
    </xf>
    <xf numFmtId="0" fontId="1" fillId="0" borderId="0" xfId="53" applyFont="1" applyFill="1" applyAlignment="1">
      <alignment horizontal="left" wrapText="1"/>
    </xf>
    <xf numFmtId="0" fontId="1" fillId="0" borderId="0" xfId="53" applyFont="1" applyFill="1" applyAlignment="1">
      <alignment horizontal="right"/>
    </xf>
  </cellXfs>
  <cellStyles count="55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Обычный 3" xfId="50"/>
    <cellStyle name="Обычный 4" xfId="51"/>
    <cellStyle name="Обычный 5" xfId="52"/>
    <cellStyle name="Обычный_Tmp1" xfId="53"/>
    <cellStyle name="Процентный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zoomScale="75" zoomScaleNormal="75" workbookViewId="0">
      <selection activeCell="A3" sqref="A3:F3"/>
    </sheetView>
  </sheetViews>
  <sheetFormatPr defaultColWidth="9" defaultRowHeight="12.75" outlineLevelCol="5"/>
  <cols>
    <col min="1" max="1" width="34.8555555555556" style="2" customWidth="1"/>
    <col min="2" max="2" width="42.1444444444444" style="2" customWidth="1"/>
    <col min="3" max="3" width="20.5666666666667" style="2" customWidth="1"/>
    <col min="4" max="4" width="20" style="2" customWidth="1"/>
    <col min="5" max="5" width="18.5666666666667" style="2" customWidth="1"/>
    <col min="6" max="6" width="13.8555555555556" style="2" customWidth="1"/>
    <col min="7" max="16384" width="9.14444444444444" style="2"/>
  </cols>
  <sheetData>
    <row r="1" ht="18.75" spans="3:6">
      <c r="C1" s="3" t="s">
        <v>0</v>
      </c>
      <c r="D1" s="3"/>
      <c r="E1" s="3"/>
      <c r="F1" s="3"/>
    </row>
    <row r="2" ht="70.5" customHeight="1" spans="3:6">
      <c r="C2" s="4" t="s">
        <v>1</v>
      </c>
      <c r="D2" s="4"/>
      <c r="E2" s="4"/>
      <c r="F2" s="4"/>
    </row>
    <row r="3" ht="34.5" customHeight="1" spans="1:6">
      <c r="A3" s="5" t="s">
        <v>2</v>
      </c>
      <c r="B3" s="5"/>
      <c r="C3" s="5"/>
      <c r="D3" s="5"/>
      <c r="E3" s="5"/>
      <c r="F3" s="5"/>
    </row>
    <row r="4" ht="25.5" customHeight="1" spans="2:6">
      <c r="B4" s="6"/>
      <c r="C4" s="6"/>
      <c r="D4" s="7" t="s">
        <v>3</v>
      </c>
      <c r="E4" s="7"/>
      <c r="F4" s="7"/>
    </row>
    <row r="5" ht="47.25" spans="1:6">
      <c r="A5" s="8" t="s">
        <v>4</v>
      </c>
      <c r="B5" s="9" t="s">
        <v>5</v>
      </c>
      <c r="C5" s="10" t="s">
        <v>6</v>
      </c>
      <c r="D5" s="8" t="s">
        <v>7</v>
      </c>
      <c r="E5" s="8" t="s">
        <v>8</v>
      </c>
      <c r="F5" s="8" t="s">
        <v>9</v>
      </c>
    </row>
    <row r="6" ht="59.25" hidden="1" customHeight="1" spans="1:6">
      <c r="A6" s="11" t="s">
        <v>10</v>
      </c>
      <c r="B6" s="12" t="s">
        <v>11</v>
      </c>
      <c r="C6" s="13"/>
      <c r="D6" s="14"/>
      <c r="E6" s="14"/>
      <c r="F6" s="15" t="e">
        <f>D6/C6*100</f>
        <v>#DIV/0!</v>
      </c>
    </row>
    <row r="7" ht="1.5" customHeight="1" spans="1:6">
      <c r="A7" s="11"/>
      <c r="B7" s="12"/>
      <c r="C7" s="13"/>
      <c r="D7" s="14"/>
      <c r="E7" s="14"/>
      <c r="F7" s="15"/>
    </row>
    <row r="8" s="1" customFormat="1" ht="37.5" spans="1:6">
      <c r="A8" s="16"/>
      <c r="B8" s="17" t="s">
        <v>12</v>
      </c>
      <c r="C8" s="18">
        <f>C9+C12</f>
        <v>4386575.4</v>
      </c>
      <c r="D8" s="19">
        <f>D9+D12</f>
        <v>490611.359999999</v>
      </c>
      <c r="E8" s="19">
        <f>E12</f>
        <v>3895964.04</v>
      </c>
      <c r="F8" s="19">
        <f>F12</f>
        <v>18.5417513926503</v>
      </c>
    </row>
    <row r="9" s="1" customFormat="1" ht="93.75" spans="1:6">
      <c r="A9" s="16" t="s">
        <v>13</v>
      </c>
      <c r="B9" s="17" t="s">
        <v>14</v>
      </c>
      <c r="C9" s="18">
        <f>C10+C11</f>
        <v>1100000</v>
      </c>
      <c r="D9" s="19">
        <f>D10+D11</f>
        <v>1100000</v>
      </c>
      <c r="E9" s="19">
        <v>0</v>
      </c>
      <c r="F9" s="19"/>
    </row>
    <row r="10" s="1" customFormat="1" ht="98.25" customHeight="1" spans="1:6">
      <c r="A10" s="16" t="s">
        <v>15</v>
      </c>
      <c r="B10" s="17" t="s">
        <v>16</v>
      </c>
      <c r="C10" s="18">
        <v>1100000</v>
      </c>
      <c r="D10" s="19">
        <v>1100000</v>
      </c>
      <c r="E10" s="19">
        <f>D10-C10</f>
        <v>0</v>
      </c>
      <c r="F10" s="19"/>
    </row>
    <row r="11" s="1" customFormat="1" ht="98.25" customHeight="1" spans="1:6">
      <c r="A11" s="16" t="s">
        <v>17</v>
      </c>
      <c r="B11" s="17" t="s">
        <v>18</v>
      </c>
      <c r="C11" s="18">
        <v>0</v>
      </c>
      <c r="D11" s="19">
        <v>0</v>
      </c>
      <c r="E11" s="19">
        <f>D11-C11</f>
        <v>0</v>
      </c>
      <c r="F11" s="19"/>
    </row>
    <row r="12" s="1" customFormat="1" ht="19.5" customHeight="1" spans="1:6">
      <c r="A12" s="16" t="s">
        <v>19</v>
      </c>
      <c r="B12" s="17" t="s">
        <v>20</v>
      </c>
      <c r="C12" s="18">
        <f>C21+C17</f>
        <v>3286575.4</v>
      </c>
      <c r="D12" s="18">
        <f>D21+D17</f>
        <v>-609388.640000001</v>
      </c>
      <c r="E12" s="18">
        <f>E21+E17</f>
        <v>3895964.04</v>
      </c>
      <c r="F12" s="19">
        <f>-D12*100/C12</f>
        <v>18.5417513926503</v>
      </c>
    </row>
    <row r="13" s="1" customFormat="1" ht="36.75" customHeight="1" spans="1:6">
      <c r="A13" s="16" t="s">
        <v>21</v>
      </c>
      <c r="B13" s="17" t="s">
        <v>22</v>
      </c>
      <c r="C13" s="18">
        <f>C14</f>
        <v>-38133072.18</v>
      </c>
      <c r="D13" s="19">
        <f>D14</f>
        <v>-39661501.21</v>
      </c>
      <c r="E13" s="19">
        <f>E14</f>
        <v>1528429.03</v>
      </c>
      <c r="F13" s="19">
        <f>F14</f>
        <v>-104.008145535155</v>
      </c>
    </row>
    <row r="14" s="1" customFormat="1" ht="37.5" customHeight="1" spans="1:6">
      <c r="A14" s="16" t="s">
        <v>23</v>
      </c>
      <c r="B14" s="17" t="s">
        <v>24</v>
      </c>
      <c r="C14" s="18">
        <f>C16</f>
        <v>-38133072.18</v>
      </c>
      <c r="D14" s="19">
        <f>D16</f>
        <v>-39661501.21</v>
      </c>
      <c r="E14" s="19">
        <f>C14-D14</f>
        <v>1528429.03</v>
      </c>
      <c r="F14" s="19">
        <f>-D14*100/C14</f>
        <v>-104.008145535155</v>
      </c>
    </row>
    <row r="15" s="1" customFormat="1" ht="19.5" hidden="1" customHeight="1" spans="1:6">
      <c r="A15" s="16" t="s">
        <v>25</v>
      </c>
      <c r="B15" s="17"/>
      <c r="C15" s="18">
        <v>-52351764</v>
      </c>
      <c r="D15" s="19">
        <v>-54566247.26</v>
      </c>
      <c r="E15" s="19">
        <f>C15-D15</f>
        <v>2214483.26</v>
      </c>
      <c r="F15" s="19">
        <f>-D15*100/C15</f>
        <v>-104.230006958314</v>
      </c>
    </row>
    <row r="16" s="1" customFormat="1" ht="39" customHeight="1" spans="1:6">
      <c r="A16" s="16" t="s">
        <v>26</v>
      </c>
      <c r="B16" s="17" t="s">
        <v>27</v>
      </c>
      <c r="C16" s="18">
        <f>C17</f>
        <v>-38133072.18</v>
      </c>
      <c r="D16" s="19">
        <f>D17</f>
        <v>-39661501.21</v>
      </c>
      <c r="E16" s="19">
        <f>C16-D16</f>
        <v>1528429.03</v>
      </c>
      <c r="F16" s="19">
        <f>-D16*100/C16</f>
        <v>-104.008145535155</v>
      </c>
    </row>
    <row r="17" s="1" customFormat="1" ht="37.5" customHeight="1" spans="1:6">
      <c r="A17" s="16" t="s">
        <v>28</v>
      </c>
      <c r="B17" s="17" t="s">
        <v>29</v>
      </c>
      <c r="C17" s="18">
        <v>-38133072.18</v>
      </c>
      <c r="D17" s="19">
        <v>-39661501.21</v>
      </c>
      <c r="E17" s="19">
        <f>C17-D17</f>
        <v>1528429.03</v>
      </c>
      <c r="F17" s="19">
        <f>-D17*100/C17</f>
        <v>-104.008145535155</v>
      </c>
    </row>
    <row r="18" s="1" customFormat="1" ht="36" customHeight="1" spans="1:6">
      <c r="A18" s="16" t="s">
        <v>30</v>
      </c>
      <c r="B18" s="17" t="s">
        <v>31</v>
      </c>
      <c r="C18" s="18">
        <f t="shared" ref="C18:E20" si="0">C19</f>
        <v>41419647.58</v>
      </c>
      <c r="D18" s="18">
        <f t="shared" si="0"/>
        <v>39052112.57</v>
      </c>
      <c r="E18" s="18">
        <f t="shared" si="0"/>
        <v>2367535.01</v>
      </c>
      <c r="F18" s="18">
        <f>-D18*100/C18</f>
        <v>-94.2840290820263</v>
      </c>
    </row>
    <row r="19" ht="34.5" customHeight="1" spans="1:6">
      <c r="A19" s="20" t="s">
        <v>32</v>
      </c>
      <c r="B19" s="21" t="s">
        <v>33</v>
      </c>
      <c r="C19" s="18">
        <f t="shared" si="0"/>
        <v>41419647.58</v>
      </c>
      <c r="D19" s="18">
        <f t="shared" si="0"/>
        <v>39052112.57</v>
      </c>
      <c r="E19" s="19">
        <f t="shared" si="0"/>
        <v>2367535.01</v>
      </c>
      <c r="F19" s="18">
        <f>F20</f>
        <v>-94.2840290820263</v>
      </c>
    </row>
    <row r="20" ht="33.75" customHeight="1" spans="1:6">
      <c r="A20" s="20" t="s">
        <v>34</v>
      </c>
      <c r="B20" s="21" t="s">
        <v>35</v>
      </c>
      <c r="C20" s="18">
        <f t="shared" si="0"/>
        <v>41419647.58</v>
      </c>
      <c r="D20" s="18">
        <f t="shared" si="0"/>
        <v>39052112.57</v>
      </c>
      <c r="E20" s="19">
        <f t="shared" si="0"/>
        <v>2367535.01</v>
      </c>
      <c r="F20" s="18">
        <f>-D20*100/C20</f>
        <v>-94.2840290820263</v>
      </c>
    </row>
    <row r="21" ht="36" customHeight="1" spans="1:6">
      <c r="A21" s="20" t="s">
        <v>36</v>
      </c>
      <c r="B21" s="21" t="s">
        <v>29</v>
      </c>
      <c r="C21" s="18">
        <v>41419647.58</v>
      </c>
      <c r="D21" s="18">
        <v>39052112.57</v>
      </c>
      <c r="E21" s="19">
        <f>C21-D21</f>
        <v>2367535.01</v>
      </c>
      <c r="F21" s="18">
        <f>-D21*100/C21</f>
        <v>-94.2840290820263</v>
      </c>
    </row>
    <row r="22" ht="15.75" customHeight="1" spans="1:6">
      <c r="A22" s="22"/>
      <c r="B22" s="23"/>
      <c r="C22" s="23"/>
      <c r="D22" s="23"/>
      <c r="E22" s="23"/>
      <c r="F22" s="6"/>
    </row>
    <row r="23" ht="38.25" customHeight="1" spans="1:6">
      <c r="A23" s="24" t="s">
        <v>37</v>
      </c>
      <c r="B23" s="24"/>
      <c r="C23" s="25" t="s">
        <v>38</v>
      </c>
      <c r="D23" s="25"/>
      <c r="E23" s="25"/>
      <c r="F23" s="25"/>
    </row>
  </sheetData>
  <mergeCells count="6">
    <mergeCell ref="C1:F1"/>
    <mergeCell ref="C2:F2"/>
    <mergeCell ref="A3:F3"/>
    <mergeCell ref="D4:F4"/>
    <mergeCell ref="A23:B23"/>
    <mergeCell ref="C23:F23"/>
  </mergeCells>
  <pageMargins left="0.393700787401575" right="0.196850393700787" top="0.393700787401575" bottom="0.196850393700787" header="0.511811023622047" footer="0.511811023622047"/>
  <pageSetup paperSize="9" scale="9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df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источн №3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SUPER</cp:lastModifiedBy>
  <dcterms:created xsi:type="dcterms:W3CDTF">2002-09-30T07:49:00Z</dcterms:created>
  <cp:lastPrinted>2022-03-18T10:51:00Z</cp:lastPrinted>
  <dcterms:modified xsi:type="dcterms:W3CDTF">2025-05-26T11:06:44Z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  <property fmtid="{D5CDD505-2E9C-101B-9397-08002B2CF9AE}" pid="7" name="ICV">
    <vt:lpwstr>A7CF6D4F76FF4D6A9219D767718AA8BE_12</vt:lpwstr>
  </property>
  <property fmtid="{D5CDD505-2E9C-101B-9397-08002B2CF9AE}" pid="8" name="KSOProductBuildVer">
    <vt:lpwstr>1049-12.2.0.21179</vt:lpwstr>
  </property>
</Properties>
</file>